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c\Desktop\"/>
    </mc:Choice>
  </mc:AlternateContent>
  <xr:revisionPtr revIDLastSave="0" documentId="13_ncr:1_{AAC3CF5B-F350-45FB-9CB0-217F7034A638}" xr6:coauthVersionLast="36" xr6:coauthVersionMax="36" xr10:uidLastSave="{00000000-0000-0000-0000-000000000000}"/>
  <bookViews>
    <workbookView xWindow="0" yWindow="0" windowWidth="28800" windowHeight="12225" xr2:uid="{CF5509BD-C641-47C0-936C-EE5469B5A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 s="1"/>
  <c r="E17" i="1" l="1"/>
  <c r="B17" i="1"/>
  <c r="B16" i="1" l="1"/>
  <c r="B11" i="1" l="1"/>
  <c r="B13" i="1" l="1"/>
  <c r="B14" i="1" s="1"/>
  <c r="B15" i="1" l="1"/>
  <c r="F13" i="1" s="1"/>
  <c r="B18" i="1" l="1"/>
  <c r="B19" i="1"/>
  <c r="E19" i="1"/>
  <c r="B20" i="1" l="1"/>
</calcChain>
</file>

<file path=xl/sharedStrings.xml><?xml version="1.0" encoding="utf-8"?>
<sst xmlns="http://schemas.openxmlformats.org/spreadsheetml/2006/main" count="18" uniqueCount="16">
  <si>
    <t>Building Permit Fee</t>
  </si>
  <si>
    <t>Plan Review Fee</t>
  </si>
  <si>
    <t>Building Permit Fee + Plan Review Fee</t>
  </si>
  <si>
    <t>Total Rebate Amount</t>
  </si>
  <si>
    <r>
      <rPr>
        <u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To use this calculator, fill in the highlighted valuation cell and press enter, the calculations will be completed automatically. Please note that the subsequent calculations are estimates; final fees and rebate amounts will be calculated by Town staff.</t>
    </r>
  </si>
  <si>
    <t>Boulder County Use Tax</t>
  </si>
  <si>
    <t>Town Use Tax (3.3%, included in rebate)</t>
  </si>
  <si>
    <t>Permit Fee Total</t>
  </si>
  <si>
    <t>Permit Fee Total After Rebate</t>
  </si>
  <si>
    <t>Building Permit &amp; Plan Review Fee Rebate Amount (47% of the Building Permit Fee &amp; Plan Review Fee)</t>
  </si>
  <si>
    <t>Permit Fees</t>
  </si>
  <si>
    <t>Rebate Amount</t>
  </si>
  <si>
    <t>Valuation ($500k-1M)</t>
  </si>
  <si>
    <t>Valuation per ICC Standard</t>
  </si>
  <si>
    <t>ICC Valuation - $500k</t>
  </si>
  <si>
    <t>ICC Valuation/1000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</si>
</sst>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2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0" fillId="3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44" fontId="0" fillId="3" borderId="0" xfId="0" applyNumberFormat="1" applyFill="1" applyAlignment="1">
      <alignment horizontal="left" vertical="center"/>
    </xf>
    <xf numFmtId="44" fontId="0" fillId="0" borderId="0" xfId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B3B5-143A-43D5-BC95-559E4FAF838B}">
  <sheetPr>
    <pageSetUpPr fitToPage="1"/>
  </sheetPr>
  <dimension ref="A1:H20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28" customWidth="1"/>
    <col min="2" max="2" width="12.5703125" bestFit="1" customWidth="1"/>
    <col min="4" max="4" width="18.85546875" customWidth="1"/>
    <col min="6" max="6" width="10.5703125" bestFit="1" customWidth="1"/>
  </cols>
  <sheetData>
    <row r="1" spans="1:8" x14ac:dyDescent="0.25">
      <c r="A1" s="19" t="s">
        <v>4</v>
      </c>
      <c r="B1" s="19"/>
      <c r="C1" s="19"/>
      <c r="D1" s="19"/>
      <c r="E1" s="19"/>
      <c r="F1" s="19"/>
      <c r="G1" s="19"/>
      <c r="H1" s="19"/>
    </row>
    <row r="2" spans="1:8" ht="33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ht="33" customHeight="1" x14ac:dyDescent="0.25">
      <c r="A3" s="20" t="s">
        <v>10</v>
      </c>
      <c r="B3" s="20"/>
      <c r="C3" s="9"/>
      <c r="D3" s="20" t="s">
        <v>11</v>
      </c>
      <c r="E3" s="20"/>
      <c r="F3" s="20"/>
      <c r="G3" s="20"/>
      <c r="H3" s="9"/>
    </row>
    <row r="5" spans="1:8" x14ac:dyDescent="0.25">
      <c r="A5" s="5" t="s">
        <v>12</v>
      </c>
      <c r="B5" s="1">
        <v>658200</v>
      </c>
    </row>
    <row r="6" spans="1:8" x14ac:dyDescent="0.25">
      <c r="A6" s="5"/>
      <c r="B6" s="23"/>
    </row>
    <row r="7" spans="1:8" x14ac:dyDescent="0.25">
      <c r="A7" s="5" t="s">
        <v>13</v>
      </c>
      <c r="B7" s="23">
        <f>CEILING(B5, 1000)</f>
        <v>659000</v>
      </c>
    </row>
    <row r="8" spans="1:8" x14ac:dyDescent="0.25">
      <c r="A8" s="5"/>
      <c r="B8" s="2"/>
    </row>
    <row r="9" spans="1:8" x14ac:dyDescent="0.25">
      <c r="A9" s="5" t="s">
        <v>14</v>
      </c>
      <c r="B9" s="2">
        <f>B7-500000</f>
        <v>159000</v>
      </c>
    </row>
    <row r="10" spans="1:8" x14ac:dyDescent="0.25">
      <c r="A10" s="5"/>
      <c r="B10" s="3"/>
    </row>
    <row r="11" spans="1:8" x14ac:dyDescent="0.25">
      <c r="A11" s="5" t="s">
        <v>15</v>
      </c>
      <c r="B11" s="3">
        <f>B9/1000</f>
        <v>159</v>
      </c>
    </row>
    <row r="12" spans="1:8" x14ac:dyDescent="0.25">
      <c r="A12" s="5"/>
      <c r="B12" s="3"/>
    </row>
    <row r="13" spans="1:8" x14ac:dyDescent="0.25">
      <c r="A13" s="5" t="s">
        <v>0</v>
      </c>
      <c r="B13" s="2">
        <f>(B11*7)+4924</f>
        <v>6037</v>
      </c>
      <c r="D13" s="21" t="s">
        <v>9</v>
      </c>
      <c r="E13" s="21"/>
      <c r="F13" s="22">
        <f>B15*0.47</f>
        <v>4681.6934999999994</v>
      </c>
      <c r="G13" s="22"/>
    </row>
    <row r="14" spans="1:8" ht="15.75" thickBot="1" x14ac:dyDescent="0.3">
      <c r="A14" s="10" t="s">
        <v>1</v>
      </c>
      <c r="B14" s="11">
        <f>B13*0.65</f>
        <v>3924.05</v>
      </c>
      <c r="D14" s="21"/>
      <c r="E14" s="21"/>
      <c r="F14" s="22"/>
      <c r="G14" s="22"/>
    </row>
    <row r="15" spans="1:8" ht="30" customHeight="1" thickTop="1" x14ac:dyDescent="0.25">
      <c r="A15" s="6" t="s">
        <v>2</v>
      </c>
      <c r="B15" s="4">
        <f>B13+B14</f>
        <v>9961.0499999999993</v>
      </c>
      <c r="D15" s="21"/>
      <c r="E15" s="21"/>
      <c r="F15" s="22"/>
      <c r="G15" s="22"/>
    </row>
    <row r="16" spans="1:8" x14ac:dyDescent="0.25">
      <c r="A16" s="6" t="s">
        <v>5</v>
      </c>
      <c r="B16" s="4">
        <f>(B5/2)*0.00985</f>
        <v>3241.6349999999998</v>
      </c>
    </row>
    <row r="17" spans="1:7" ht="30.75" customHeight="1" thickBot="1" x14ac:dyDescent="0.3">
      <c r="A17" s="14" t="s">
        <v>6</v>
      </c>
      <c r="B17" s="15">
        <f>B5/2*(0.033)</f>
        <v>10860.300000000001</v>
      </c>
      <c r="D17" s="14" t="s">
        <v>6</v>
      </c>
      <c r="E17" s="17">
        <f>B5/2*(0.033)</f>
        <v>10860.300000000001</v>
      </c>
      <c r="F17" s="17"/>
      <c r="G17" s="17"/>
    </row>
    <row r="18" spans="1:7" ht="14.25" customHeight="1" thickTop="1" x14ac:dyDescent="0.25">
      <c r="A18" s="6" t="s">
        <v>7</v>
      </c>
      <c r="B18" s="4">
        <f>B15+B16+B17</f>
        <v>24062.985000000001</v>
      </c>
    </row>
    <row r="19" spans="1:7" ht="15.75" thickBot="1" x14ac:dyDescent="0.3">
      <c r="A19" s="12" t="s">
        <v>3</v>
      </c>
      <c r="B19" s="13">
        <f>F13+B17</f>
        <v>15541.9935</v>
      </c>
      <c r="D19" s="16" t="s">
        <v>3</v>
      </c>
      <c r="E19" s="18">
        <f>F13+E17</f>
        <v>15541.9935</v>
      </c>
      <c r="F19" s="18"/>
      <c r="G19" s="18"/>
    </row>
    <row r="20" spans="1:7" ht="30" customHeight="1" thickTop="1" x14ac:dyDescent="0.25">
      <c r="A20" s="7" t="s">
        <v>8</v>
      </c>
      <c r="B20" s="8">
        <f>B18-B19</f>
        <v>8520.9915000000001</v>
      </c>
    </row>
  </sheetData>
  <mergeCells count="7">
    <mergeCell ref="E17:G17"/>
    <mergeCell ref="E19:G19"/>
    <mergeCell ref="A1:H2"/>
    <mergeCell ref="A3:B3"/>
    <mergeCell ref="D3:G3"/>
    <mergeCell ref="D13:E15"/>
    <mergeCell ref="F13:G15"/>
  </mergeCells>
  <pageMargins left="0.7" right="0.7" top="1.3333333333333299" bottom="0.75" header="0.3" footer="0.3"/>
  <pageSetup scale="84" orientation="portrait" r:id="rId1"/>
  <headerFooter>
    <oddHeader>&amp;L&amp;G&amp;C&amp;"-,Bold"&amp;16                   
                   Permit Fee and Rebate Calculator
                   for Marshall Fire Rebuilds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Clapper</dc:creator>
  <cp:lastModifiedBy>Emily Clapper</cp:lastModifiedBy>
  <cp:lastPrinted>2022-05-13T21:40:55Z</cp:lastPrinted>
  <dcterms:created xsi:type="dcterms:W3CDTF">2022-05-11T16:11:36Z</dcterms:created>
  <dcterms:modified xsi:type="dcterms:W3CDTF">2022-07-21T17:44:44Z</dcterms:modified>
</cp:coreProperties>
</file>