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yc\Desktop\"/>
    </mc:Choice>
  </mc:AlternateContent>
  <xr:revisionPtr revIDLastSave="0" documentId="13_ncr:1_{8ECE4748-A59F-4550-B839-1FD626790C00}" xr6:coauthVersionLast="36" xr6:coauthVersionMax="36" xr10:uidLastSave="{00000000-0000-0000-0000-000000000000}"/>
  <bookViews>
    <workbookView xWindow="0" yWindow="0" windowWidth="28800" windowHeight="12225" xr2:uid="{CF5509BD-C641-47C0-936C-EE5469B5A2C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B15" i="1" s="1"/>
  <c r="B7" i="1"/>
  <c r="B9" i="1" s="1"/>
  <c r="E17" i="1" l="1"/>
  <c r="B17" i="1"/>
  <c r="B16" i="1" l="1"/>
  <c r="B11" i="1" l="1"/>
  <c r="B13" i="1" s="1"/>
  <c r="F13" i="1" l="1"/>
  <c r="B18" i="1"/>
  <c r="B19" i="1" l="1"/>
  <c r="B20" i="1" s="1"/>
  <c r="E19" i="1"/>
</calcChain>
</file>

<file path=xl/sharedStrings.xml><?xml version="1.0" encoding="utf-8"?>
<sst xmlns="http://schemas.openxmlformats.org/spreadsheetml/2006/main" count="18" uniqueCount="16">
  <si>
    <t>Building Permit Fee</t>
  </si>
  <si>
    <t>Plan Review Fee</t>
  </si>
  <si>
    <t>Building Permit Fee + Plan Review Fee</t>
  </si>
  <si>
    <t>Total Rebate Amount</t>
  </si>
  <si>
    <t>Valuation ($100-500k)</t>
  </si>
  <si>
    <r>
      <rPr>
        <u/>
        <sz val="11"/>
        <color theme="1"/>
        <rFont val="Calibri"/>
        <family val="2"/>
        <scheme val="minor"/>
      </rPr>
      <t xml:space="preserve">Instructions: </t>
    </r>
    <r>
      <rPr>
        <sz val="11"/>
        <color theme="1"/>
        <rFont val="Calibri"/>
        <family val="2"/>
        <scheme val="minor"/>
      </rPr>
      <t>To use this calculator, fill in the highlighted valuation cell and press enter, the calculations will be completed automatically. Please note that the subsequent calculations are estimates; final fees and rebate amounts will be calculated by Town staff.</t>
    </r>
  </si>
  <si>
    <t>Boulder County Use Tax</t>
  </si>
  <si>
    <t>Town Use Tax (3.3%, included in rebate)</t>
  </si>
  <si>
    <t>Permit Fee Total</t>
  </si>
  <si>
    <t>Permit Fee Total After Rebate</t>
  </si>
  <si>
    <t>Building Permit &amp; Plan Review Fee Rebate Amount (47% of the Building Permit Fee &amp; Plan Review Fee)</t>
  </si>
  <si>
    <t>Permit Fees</t>
  </si>
  <si>
    <t>Rebate Amount</t>
  </si>
  <si>
    <t>ICC Valuation - $100k</t>
  </si>
  <si>
    <t>ICC Valuation/1000</t>
  </si>
  <si>
    <t>Valuation per ICC Standard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</si>
</sst>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44" fontId="0" fillId="2" borderId="0" xfId="1" applyFont="1" applyFill="1" applyAlignment="1">
      <alignment vertical="center"/>
    </xf>
    <xf numFmtId="44" fontId="0" fillId="0" borderId="0" xfId="1" applyFont="1" applyAlignment="1">
      <alignment vertical="center"/>
    </xf>
    <xf numFmtId="0" fontId="0" fillId="0" borderId="0" xfId="0" applyAlignment="1">
      <alignment vertical="center"/>
    </xf>
    <xf numFmtId="44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4" fontId="0" fillId="0" borderId="0" xfId="0" applyNumberFormat="1"/>
    <xf numFmtId="0" fontId="0" fillId="0" borderId="0" xfId="0" applyAlignment="1">
      <alignment wrapText="1"/>
    </xf>
    <xf numFmtId="0" fontId="2" fillId="0" borderId="1" xfId="0" applyFont="1" applyBorder="1" applyAlignment="1">
      <alignment vertical="center"/>
    </xf>
    <xf numFmtId="44" fontId="0" fillId="0" borderId="1" xfId="1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44" fontId="0" fillId="3" borderId="1" xfId="0" applyNumberForma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44" fontId="0" fillId="3" borderId="1" xfId="1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44" fontId="0" fillId="3" borderId="1" xfId="1" applyFont="1" applyFill="1" applyBorder="1" applyAlignment="1">
      <alignment horizontal="center" vertical="center"/>
    </xf>
    <xf numFmtId="44" fontId="0" fillId="3" borderId="0" xfId="0" applyNumberFormat="1" applyFill="1" applyBorder="1" applyAlignment="1">
      <alignment horizontal="center" vertic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left" vertical="center" wrapText="1"/>
    </xf>
    <xf numFmtId="44" fontId="0" fillId="3" borderId="0" xfId="0" applyNumberFormat="1" applyFill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9B3B5-143A-43D5-BC95-559E4FAF838B}">
  <sheetPr>
    <pageSetUpPr fitToPage="1"/>
  </sheetPr>
  <dimension ref="A1:H20"/>
  <sheetViews>
    <sheetView tabSelected="1" view="pageLayout" zoomScaleNormal="100" workbookViewId="0">
      <selection activeCell="D8" sqref="D8"/>
    </sheetView>
  </sheetViews>
  <sheetFormatPr defaultRowHeight="15" x14ac:dyDescent="0.25"/>
  <cols>
    <col min="1" max="1" width="28" customWidth="1"/>
    <col min="2" max="2" width="12.5703125" bestFit="1" customWidth="1"/>
    <col min="4" max="4" width="18.85546875" customWidth="1"/>
    <col min="6" max="6" width="10.5703125" bestFit="1" customWidth="1"/>
  </cols>
  <sheetData>
    <row r="1" spans="1:8" x14ac:dyDescent="0.25">
      <c r="A1" s="19" t="s">
        <v>5</v>
      </c>
      <c r="B1" s="19"/>
      <c r="C1" s="19"/>
      <c r="D1" s="19"/>
      <c r="E1" s="19"/>
      <c r="F1" s="19"/>
      <c r="G1" s="19"/>
      <c r="H1" s="19"/>
    </row>
    <row r="2" spans="1:8" ht="33" customHeight="1" x14ac:dyDescent="0.25">
      <c r="A2" s="19"/>
      <c r="B2" s="19"/>
      <c r="C2" s="19"/>
      <c r="D2" s="19"/>
      <c r="E2" s="19"/>
      <c r="F2" s="19"/>
      <c r="G2" s="19"/>
      <c r="H2" s="19"/>
    </row>
    <row r="3" spans="1:8" ht="33" customHeight="1" x14ac:dyDescent="0.25">
      <c r="A3" s="20" t="s">
        <v>11</v>
      </c>
      <c r="B3" s="20"/>
      <c r="C3" s="9"/>
      <c r="D3" s="20" t="s">
        <v>12</v>
      </c>
      <c r="E3" s="20"/>
      <c r="F3" s="20"/>
      <c r="G3" s="20"/>
      <c r="H3" s="9"/>
    </row>
    <row r="5" spans="1:8" x14ac:dyDescent="0.25">
      <c r="A5" s="5" t="s">
        <v>4</v>
      </c>
      <c r="B5" s="1">
        <v>448165</v>
      </c>
    </row>
    <row r="6" spans="1:8" x14ac:dyDescent="0.25">
      <c r="A6" s="5"/>
      <c r="B6" s="2"/>
    </row>
    <row r="7" spans="1:8" x14ac:dyDescent="0.25">
      <c r="A7" s="5" t="s">
        <v>15</v>
      </c>
      <c r="B7" s="2">
        <f>CEILING(B5, 1000)</f>
        <v>449000</v>
      </c>
    </row>
    <row r="8" spans="1:8" x14ac:dyDescent="0.25">
      <c r="A8" s="5"/>
      <c r="B8" s="2"/>
    </row>
    <row r="9" spans="1:8" x14ac:dyDescent="0.25">
      <c r="A9" s="5" t="s">
        <v>13</v>
      </c>
      <c r="B9" s="2">
        <f>B7-100000</f>
        <v>349000</v>
      </c>
    </row>
    <row r="10" spans="1:8" x14ac:dyDescent="0.25">
      <c r="A10" s="5"/>
      <c r="B10" s="3"/>
    </row>
    <row r="11" spans="1:8" x14ac:dyDescent="0.25">
      <c r="A11" s="5" t="s">
        <v>14</v>
      </c>
      <c r="B11" s="3">
        <f>B9/1000</f>
        <v>349</v>
      </c>
    </row>
    <row r="12" spans="1:8" x14ac:dyDescent="0.25">
      <c r="A12" s="5"/>
      <c r="B12" s="3"/>
    </row>
    <row r="13" spans="1:8" x14ac:dyDescent="0.25">
      <c r="A13" s="5" t="s">
        <v>0</v>
      </c>
      <c r="B13" s="2">
        <f>(B11*9)+1324</f>
        <v>4465</v>
      </c>
      <c r="D13" s="21" t="s">
        <v>10</v>
      </c>
      <c r="E13" s="21"/>
      <c r="F13" s="22">
        <f>B15*0.47</f>
        <v>3462.6074999999996</v>
      </c>
      <c r="G13" s="22"/>
    </row>
    <row r="14" spans="1:8" ht="15.75" thickBot="1" x14ac:dyDescent="0.3">
      <c r="A14" s="10" t="s">
        <v>1</v>
      </c>
      <c r="B14" s="11">
        <f>B13*0.65</f>
        <v>2902.25</v>
      </c>
      <c r="D14" s="21"/>
      <c r="E14" s="21"/>
      <c r="F14" s="22"/>
      <c r="G14" s="22"/>
    </row>
    <row r="15" spans="1:8" ht="30" customHeight="1" thickTop="1" x14ac:dyDescent="0.25">
      <c r="A15" s="6" t="s">
        <v>2</v>
      </c>
      <c r="B15" s="4">
        <f>B13+B14</f>
        <v>7367.25</v>
      </c>
      <c r="D15" s="21"/>
      <c r="E15" s="21"/>
      <c r="F15" s="22"/>
      <c r="G15" s="22"/>
    </row>
    <row r="16" spans="1:8" x14ac:dyDescent="0.25">
      <c r="A16" s="6" t="s">
        <v>6</v>
      </c>
      <c r="B16" s="4">
        <f>(B5/2)*0.00985</f>
        <v>2207.2126249999997</v>
      </c>
    </row>
    <row r="17" spans="1:7" ht="30.75" customHeight="1" thickBot="1" x14ac:dyDescent="0.3">
      <c r="A17" s="14" t="s">
        <v>7</v>
      </c>
      <c r="B17" s="15">
        <f>B5/2*(0.033)</f>
        <v>7394.7225000000008</v>
      </c>
      <c r="D17" s="14" t="s">
        <v>7</v>
      </c>
      <c r="E17" s="17">
        <f>B5/2*(0.033)</f>
        <v>7394.7225000000008</v>
      </c>
      <c r="F17" s="17"/>
      <c r="G17" s="17"/>
    </row>
    <row r="18" spans="1:7" ht="14.25" customHeight="1" thickTop="1" x14ac:dyDescent="0.25">
      <c r="A18" s="6" t="s">
        <v>8</v>
      </c>
      <c r="B18" s="4">
        <f>B15+B16+B17</f>
        <v>16969.185125</v>
      </c>
    </row>
    <row r="19" spans="1:7" ht="15.75" thickBot="1" x14ac:dyDescent="0.3">
      <c r="A19" s="12" t="s">
        <v>3</v>
      </c>
      <c r="B19" s="13">
        <f>F13+B17</f>
        <v>10857.33</v>
      </c>
      <c r="D19" s="16" t="s">
        <v>3</v>
      </c>
      <c r="E19" s="18">
        <f>F13+E17</f>
        <v>10857.33</v>
      </c>
      <c r="F19" s="18"/>
      <c r="G19" s="18"/>
    </row>
    <row r="20" spans="1:7" ht="30" customHeight="1" thickTop="1" x14ac:dyDescent="0.25">
      <c r="A20" s="7" t="s">
        <v>9</v>
      </c>
      <c r="B20" s="8">
        <f>B18-B19</f>
        <v>6111.855125</v>
      </c>
    </row>
  </sheetData>
  <mergeCells count="7">
    <mergeCell ref="E17:G17"/>
    <mergeCell ref="E19:G19"/>
    <mergeCell ref="A1:H2"/>
    <mergeCell ref="A3:B3"/>
    <mergeCell ref="D3:G3"/>
    <mergeCell ref="D13:E15"/>
    <mergeCell ref="F13:G15"/>
  </mergeCells>
  <pageMargins left="0.7" right="0.7" top="1.3333333333333299" bottom="0.75" header="0.3" footer="0.3"/>
  <pageSetup scale="84" orientation="portrait" r:id="rId1"/>
  <headerFooter>
    <oddHeader>&amp;L&amp;G&amp;C&amp;"-,Bold"&amp;16                   
                   Permit Fee and Rebate Calculator
                   for Marshall Fire Rebuilds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Clapper</dc:creator>
  <cp:lastModifiedBy>Emily Clapper</cp:lastModifiedBy>
  <cp:lastPrinted>2022-05-13T21:40:55Z</cp:lastPrinted>
  <dcterms:created xsi:type="dcterms:W3CDTF">2022-05-11T16:11:36Z</dcterms:created>
  <dcterms:modified xsi:type="dcterms:W3CDTF">2022-07-21T18:00:18Z</dcterms:modified>
</cp:coreProperties>
</file>